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luciusha/Downloads/"/>
    </mc:Choice>
  </mc:AlternateContent>
  <xr:revisionPtr revIDLastSave="0" documentId="13_ncr:1_{5E463753-C090-5E4B-A35E-A8EE758B5B3A}" xr6:coauthVersionLast="46" xr6:coauthVersionMax="46" xr10:uidLastSave="{00000000-0000-0000-0000-000000000000}"/>
  <bookViews>
    <workbookView xWindow="0" yWindow="460" windowWidth="28800" windowHeight="17540" xr2:uid="{00000000-000D-0000-FFFF-FFFF00000000}"/>
  </bookViews>
  <sheets>
    <sheet name="Status quo" sheetId="1" r:id="rId1"/>
    <sheet name="Vorschlag 1" sheetId="2" r:id="rId2"/>
    <sheet name="Vorschlag 2" sheetId="3" r:id="rId3"/>
    <sheet name="Vorschlag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4" l="1"/>
  <c r="D33" i="4"/>
  <c r="C33" i="4"/>
  <c r="B33" i="4"/>
  <c r="E32" i="4"/>
  <c r="D32" i="4"/>
  <c r="C32" i="4"/>
  <c r="B32" i="4"/>
  <c r="F30" i="4"/>
  <c r="F28" i="4"/>
  <c r="F27" i="4"/>
  <c r="F26" i="4"/>
  <c r="F24" i="4"/>
  <c r="F22" i="4"/>
  <c r="F20" i="4"/>
  <c r="F19" i="4"/>
  <c r="F17" i="4"/>
  <c r="F16" i="4"/>
  <c r="F15" i="4"/>
  <c r="F14" i="4"/>
  <c r="F12" i="4"/>
  <c r="F11" i="4"/>
  <c r="F10" i="4"/>
  <c r="F9" i="4"/>
  <c r="F8" i="4"/>
  <c r="F6" i="4"/>
  <c r="F5" i="4"/>
  <c r="F4" i="4"/>
  <c r="F3" i="4"/>
  <c r="E33" i="3"/>
  <c r="D33" i="3"/>
  <c r="C33" i="3"/>
  <c r="B33" i="3"/>
  <c r="E32" i="3"/>
  <c r="D32" i="3"/>
  <c r="C32" i="3"/>
  <c r="B32" i="3"/>
  <c r="F30" i="3"/>
  <c r="F27" i="3"/>
  <c r="F26" i="3"/>
  <c r="F24" i="3"/>
  <c r="F23" i="3"/>
  <c r="F22" i="3"/>
  <c r="F20" i="3"/>
  <c r="F19" i="3"/>
  <c r="F17" i="3"/>
  <c r="F16" i="3"/>
  <c r="F15" i="3"/>
  <c r="F14" i="3"/>
  <c r="F12" i="3"/>
  <c r="F11" i="3"/>
  <c r="F10" i="3"/>
  <c r="F9" i="3"/>
  <c r="F8" i="3"/>
  <c r="F6" i="3"/>
  <c r="F5" i="3"/>
  <c r="F4" i="3"/>
  <c r="F3" i="3"/>
  <c r="E33" i="2"/>
  <c r="D33" i="2"/>
  <c r="C33" i="2"/>
  <c r="B33" i="2"/>
  <c r="E32" i="2"/>
  <c r="D32" i="2"/>
  <c r="C32" i="2"/>
  <c r="B32" i="2"/>
  <c r="F30" i="2"/>
  <c r="F26" i="2"/>
  <c r="F24" i="2"/>
  <c r="F22" i="2"/>
  <c r="F20" i="2"/>
  <c r="F19" i="2"/>
  <c r="F17" i="2"/>
  <c r="F16" i="2"/>
  <c r="F15" i="2"/>
  <c r="F14" i="2"/>
  <c r="F12" i="2"/>
  <c r="F11" i="2"/>
  <c r="F10" i="2"/>
  <c r="F9" i="2"/>
  <c r="F8" i="2"/>
  <c r="F6" i="2"/>
  <c r="F5" i="2"/>
  <c r="F4" i="2"/>
  <c r="F3" i="2"/>
  <c r="E33" i="1"/>
  <c r="D33" i="1"/>
  <c r="C33" i="1"/>
  <c r="B33" i="1"/>
  <c r="E32" i="1"/>
  <c r="D32" i="1"/>
  <c r="C32" i="1"/>
  <c r="B32" i="1"/>
  <c r="F32" i="1" s="1"/>
  <c r="F30" i="1"/>
  <c r="F26" i="1"/>
  <c r="F24" i="1"/>
  <c r="F22" i="1"/>
  <c r="F20" i="1"/>
  <c r="F19" i="1"/>
  <c r="F17" i="1"/>
  <c r="F16" i="1"/>
  <c r="F15" i="1"/>
  <c r="F14" i="1"/>
  <c r="F12" i="1"/>
  <c r="F11" i="1"/>
  <c r="F10" i="1"/>
  <c r="F9" i="1"/>
  <c r="F8" i="1"/>
  <c r="F6" i="1"/>
  <c r="F5" i="1"/>
  <c r="F4" i="1"/>
  <c r="F3" i="1"/>
  <c r="F32" i="4" l="1"/>
  <c r="I3" i="4" s="1"/>
  <c r="K3" i="4" s="1"/>
  <c r="F32" i="3"/>
  <c r="I3" i="3" s="1"/>
  <c r="F32" i="2"/>
  <c r="I3" i="2" s="1"/>
  <c r="I9" i="1"/>
  <c r="I7" i="1"/>
  <c r="I6" i="1"/>
  <c r="I4" i="1"/>
  <c r="I8" i="1"/>
  <c r="I5" i="1"/>
  <c r="I3" i="1"/>
  <c r="I5" i="3" l="1"/>
  <c r="I5" i="2"/>
  <c r="I9" i="4"/>
  <c r="I6" i="4"/>
  <c r="K6" i="4" s="1"/>
  <c r="I4" i="4"/>
  <c r="K4" i="4" s="1"/>
  <c r="I8" i="4"/>
  <c r="I7" i="4"/>
  <c r="I5" i="4"/>
  <c r="K5" i="4" s="1"/>
  <c r="I8" i="2"/>
  <c r="I7" i="2"/>
  <c r="I9" i="2"/>
  <c r="I4" i="2"/>
  <c r="I6" i="2"/>
  <c r="I4" i="3"/>
  <c r="I7" i="3"/>
  <c r="I6" i="3"/>
</calcChain>
</file>

<file path=xl/sharedStrings.xml><?xml version="1.0" encoding="utf-8"?>
<sst xmlns="http://schemas.openxmlformats.org/spreadsheetml/2006/main" count="147" uniqueCount="48">
  <si>
    <t>Status quo (am Beispiel des Kantons TG)</t>
  </si>
  <si>
    <t>1. Jahr</t>
  </si>
  <si>
    <t>2. Jahr</t>
  </si>
  <si>
    <t>3. Jahr</t>
  </si>
  <si>
    <t>4. Jahr</t>
  </si>
  <si>
    <t>Total</t>
  </si>
  <si>
    <t>Bandbreiten (exkl. Sport)</t>
  </si>
  <si>
    <t>Mindestzahlen</t>
  </si>
  <si>
    <t>Erstsprache</t>
  </si>
  <si>
    <t>Sprachen</t>
  </si>
  <si>
    <t>2. Landessprache</t>
  </si>
  <si>
    <t>GSW</t>
  </si>
  <si>
    <t>3. Sprache</t>
  </si>
  <si>
    <t>MINT</t>
  </si>
  <si>
    <t>Mathematik</t>
  </si>
  <si>
    <t>Kunst</t>
  </si>
  <si>
    <t>Wahlbereich</t>
  </si>
  <si>
    <t>Geographie (Anteil BNE)</t>
  </si>
  <si>
    <t>- davon SPF</t>
  </si>
  <si>
    <t>Geschichte (Anteil PB)</t>
  </si>
  <si>
    <t>- davon EF</t>
  </si>
  <si>
    <t>Philosophie</t>
  </si>
  <si>
    <t>Religion</t>
  </si>
  <si>
    <t>WR</t>
  </si>
  <si>
    <t>Biologie</t>
  </si>
  <si>
    <t>Chemie</t>
  </si>
  <si>
    <t>Physik</t>
  </si>
  <si>
    <t>Informatik</t>
  </si>
  <si>
    <t>BG</t>
  </si>
  <si>
    <t>Musik</t>
  </si>
  <si>
    <t>SPF 1</t>
  </si>
  <si>
    <t>MA</t>
  </si>
  <si>
    <t>EF</t>
  </si>
  <si>
    <t>Sport</t>
  </si>
  <si>
    <t>Anzahl Fächer parallel</t>
  </si>
  <si>
    <t>Vorschlag 1: Status quo+ (mit SPF und EF)</t>
  </si>
  <si>
    <t>Vorschlag 2: Expertengruppe (2 SPF und 2 VF)</t>
  </si>
  <si>
    <t>GSW (inkl. VF)</t>
  </si>
  <si>
    <t>MINT (inkl. VF)</t>
  </si>
  <si>
    <t>SPF 2</t>
  </si>
  <si>
    <t>VF 1</t>
  </si>
  <si>
    <t>VF 2</t>
  </si>
  <si>
    <t>Vorschlag 3: Wahlfächer (SPF und 3 WF)</t>
  </si>
  <si>
    <t>inkl. Wahlfach</t>
  </si>
  <si>
    <t>- davon Wahlfach</t>
  </si>
  <si>
    <t>WF 1</t>
  </si>
  <si>
    <t>WF 2</t>
  </si>
  <si>
    <t>WF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</si>
</sst>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2" fillId="0" borderId="0" xfId="0" applyFont="1"/>
    <xf numFmtId="0" fontId="0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2" fillId="0" borderId="0" xfId="0" applyFont="1" applyAlignment="1"/>
    <xf numFmtId="0" fontId="0" fillId="2" borderId="0" xfId="0" applyFont="1" applyFill="1" applyAlignment="1"/>
    <xf numFmtId="0" fontId="4" fillId="2" borderId="0" xfId="0" applyFont="1" applyFill="1" applyAlignment="1">
      <alignment horizontal="right"/>
    </xf>
    <xf numFmtId="0" fontId="2" fillId="2" borderId="0" xfId="0" applyFont="1" applyFill="1" applyAlignment="1"/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4" fillId="2" borderId="0" xfId="0" applyFont="1" applyFill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>
      <alignment vertical="top"/>
    </xf>
    <xf numFmtId="9" fontId="2" fillId="2" borderId="0" xfId="0" applyNumberFormat="1" applyFont="1" applyFill="1" applyAlignment="1">
      <alignment horizontal="right"/>
    </xf>
    <xf numFmtId="0" fontId="0" fillId="3" borderId="0" xfId="0" applyFont="1" applyFill="1" applyAlignment="1" applyProtection="1">
      <alignment horizontal="right"/>
      <protection locked="0"/>
    </xf>
    <xf numFmtId="0" fontId="0" fillId="3" borderId="0" xfId="0" applyFont="1" applyFill="1" applyAlignment="1" applyProtection="1">
      <protection locked="0"/>
    </xf>
    <xf numFmtId="0" fontId="0" fillId="5" borderId="0" xfId="0" applyFont="1" applyFill="1" applyAlignment="1" applyProtection="1">
      <protection locked="0"/>
    </xf>
    <xf numFmtId="0" fontId="0" fillId="5" borderId="0" xfId="0" applyFont="1" applyFill="1" applyAlignment="1" applyProtection="1">
      <alignment horizontal="right"/>
      <protection locked="0"/>
    </xf>
    <xf numFmtId="0" fontId="0" fillId="4" borderId="0" xfId="0" applyFont="1" applyFill="1" applyAlignment="1" applyProtection="1">
      <protection locked="0"/>
    </xf>
  </cellXfs>
  <cellStyles count="1">
    <cellStyle name="Standard" xfId="0" builtinId="0"/>
  </cellStyles>
  <dxfs count="20"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  <dxf>
      <font>
        <color rgb="FFFF0000"/>
      </font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2"/>
  <sheetViews>
    <sheetView tabSelected="1" workbookViewId="0">
      <selection activeCell="K13" sqref="K13"/>
    </sheetView>
  </sheetViews>
  <sheetFormatPr baseColWidth="10" defaultColWidth="14.5" defaultRowHeight="15.75" customHeight="1" x14ac:dyDescent="0.15"/>
  <cols>
    <col min="1" max="1" width="22" customWidth="1"/>
    <col min="2" max="6" width="12.83203125" customWidth="1"/>
  </cols>
  <sheetData>
    <row r="1" spans="1:25" ht="1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7.75" customHeight="1" x14ac:dyDescent="0.15">
      <c r="A2" s="4"/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2"/>
      <c r="H2" s="7" t="s">
        <v>6</v>
      </c>
      <c r="I2" s="2"/>
      <c r="J2" s="8" t="s">
        <v>7</v>
      </c>
      <c r="K2" s="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" x14ac:dyDescent="0.15">
      <c r="A3" s="10" t="s">
        <v>8</v>
      </c>
      <c r="B3" s="21">
        <v>4.5</v>
      </c>
      <c r="C3" s="21">
        <v>3.5</v>
      </c>
      <c r="D3" s="21">
        <v>3.5</v>
      </c>
      <c r="E3" s="21">
        <v>4</v>
      </c>
      <c r="F3" s="11">
        <f t="shared" ref="F3:F6" si="0">SUM(B3:E3)</f>
        <v>15.5</v>
      </c>
      <c r="G3" s="2"/>
      <c r="H3" s="12" t="s">
        <v>9</v>
      </c>
      <c r="I3" s="13">
        <f>SUM(F3:F5)/(F32-F30)</f>
        <v>0.34274193548387094</v>
      </c>
      <c r="J3" s="14">
        <v>0.3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" x14ac:dyDescent="0.15">
      <c r="A4" s="10" t="s">
        <v>10</v>
      </c>
      <c r="B4" s="21">
        <v>4</v>
      </c>
      <c r="C4" s="21">
        <v>3.5</v>
      </c>
      <c r="D4" s="21">
        <v>3</v>
      </c>
      <c r="E4" s="21">
        <v>3.5</v>
      </c>
      <c r="F4" s="11">
        <f t="shared" si="0"/>
        <v>14</v>
      </c>
      <c r="G4" s="2"/>
      <c r="H4" s="12" t="s">
        <v>11</v>
      </c>
      <c r="I4" s="13">
        <f>SUM(F8:F13)/(F32-F30)</f>
        <v>0.14112903225806453</v>
      </c>
      <c r="J4" s="14">
        <v>0.1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" x14ac:dyDescent="0.15">
      <c r="A5" s="10" t="s">
        <v>12</v>
      </c>
      <c r="B5" s="21">
        <v>4</v>
      </c>
      <c r="C5" s="21">
        <v>3</v>
      </c>
      <c r="D5" s="21">
        <v>3</v>
      </c>
      <c r="E5" s="21">
        <v>3</v>
      </c>
      <c r="F5" s="11">
        <f t="shared" si="0"/>
        <v>13</v>
      </c>
      <c r="G5" s="2"/>
      <c r="H5" s="12" t="s">
        <v>13</v>
      </c>
      <c r="I5" s="13">
        <f>(F6+SUM(F14:F17))/(F32-F30)</f>
        <v>0.29435483870967744</v>
      </c>
      <c r="J5" s="14">
        <v>0.27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" x14ac:dyDescent="0.15">
      <c r="A6" s="10" t="s">
        <v>14</v>
      </c>
      <c r="B6" s="21">
        <v>4</v>
      </c>
      <c r="C6" s="21">
        <v>4</v>
      </c>
      <c r="D6" s="21">
        <v>4</v>
      </c>
      <c r="E6" s="21">
        <v>3.5</v>
      </c>
      <c r="F6" s="11">
        <f t="shared" si="0"/>
        <v>15.5</v>
      </c>
      <c r="G6" s="2"/>
      <c r="H6" s="12" t="s">
        <v>15</v>
      </c>
      <c r="I6" s="13">
        <f>SUM(F19:F20)/(F32-F30)</f>
        <v>6.4516129032258063E-2</v>
      </c>
      <c r="J6" s="14">
        <v>0.05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3" x14ac:dyDescent="0.15">
      <c r="A7" s="4"/>
      <c r="B7" s="4"/>
      <c r="C7" s="4"/>
      <c r="D7" s="4"/>
      <c r="E7" s="4"/>
      <c r="F7" s="15"/>
      <c r="G7" s="2"/>
      <c r="H7" s="12" t="s">
        <v>16</v>
      </c>
      <c r="I7" s="13">
        <f>SUM(F22:F28)/(F32-F30)</f>
        <v>0.15725806451612903</v>
      </c>
      <c r="J7" s="14">
        <v>0.15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" x14ac:dyDescent="0.15">
      <c r="A8" s="10" t="s">
        <v>17</v>
      </c>
      <c r="B8" s="21">
        <v>2.5</v>
      </c>
      <c r="C8" s="21">
        <v>2</v>
      </c>
      <c r="D8" s="21">
        <v>1</v>
      </c>
      <c r="E8" s="22"/>
      <c r="F8" s="11">
        <f t="shared" ref="F8:F12" si="1">SUM(B8:E8)</f>
        <v>5.5</v>
      </c>
      <c r="G8" s="2"/>
      <c r="H8" s="12" t="s">
        <v>18</v>
      </c>
      <c r="I8" s="13">
        <f>F22/(F32-F30)</f>
        <v>0.10483870967741936</v>
      </c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3" x14ac:dyDescent="0.15">
      <c r="A9" s="10" t="s">
        <v>19</v>
      </c>
      <c r="B9" s="21">
        <v>2</v>
      </c>
      <c r="C9" s="21">
        <v>2</v>
      </c>
      <c r="D9" s="21">
        <v>2</v>
      </c>
      <c r="E9" s="22">
        <v>3</v>
      </c>
      <c r="F9" s="11">
        <f t="shared" si="1"/>
        <v>9</v>
      </c>
      <c r="G9" s="2"/>
      <c r="H9" s="12" t="s">
        <v>20</v>
      </c>
      <c r="I9" s="13">
        <f>F26/(F32-F30)</f>
        <v>4.8387096774193547E-2</v>
      </c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3" x14ac:dyDescent="0.15">
      <c r="A10" s="10" t="s">
        <v>21</v>
      </c>
      <c r="B10" s="22"/>
      <c r="C10" s="21"/>
      <c r="D10" s="21"/>
      <c r="E10" s="22"/>
      <c r="F10" s="11">
        <f t="shared" si="1"/>
        <v>0</v>
      </c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" x14ac:dyDescent="0.15">
      <c r="A11" s="10" t="s">
        <v>22</v>
      </c>
      <c r="B11" s="21"/>
      <c r="C11" s="21"/>
      <c r="D11" s="22"/>
      <c r="E11" s="22"/>
      <c r="F11" s="11">
        <f t="shared" si="1"/>
        <v>0</v>
      </c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" x14ac:dyDescent="0.15">
      <c r="A12" s="10" t="s">
        <v>23</v>
      </c>
      <c r="B12" s="21">
        <v>3</v>
      </c>
      <c r="C12" s="21"/>
      <c r="D12" s="22"/>
      <c r="E12" s="22"/>
      <c r="F12" s="11">
        <f t="shared" si="1"/>
        <v>3</v>
      </c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" x14ac:dyDescent="0.15">
      <c r="A13" s="4"/>
      <c r="B13" s="4"/>
      <c r="C13" s="4"/>
      <c r="D13" s="4"/>
      <c r="E13" s="4"/>
      <c r="F13" s="15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" x14ac:dyDescent="0.15">
      <c r="A14" s="10" t="s">
        <v>24</v>
      </c>
      <c r="B14" s="22">
        <v>2</v>
      </c>
      <c r="C14" s="21">
        <v>1</v>
      </c>
      <c r="D14" s="21">
        <v>1.5</v>
      </c>
      <c r="E14" s="22">
        <v>1</v>
      </c>
      <c r="F14" s="11">
        <f t="shared" ref="F14:F17" si="2">SUM(B14:E14)</f>
        <v>5.5</v>
      </c>
      <c r="G14" s="2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" x14ac:dyDescent="0.15">
      <c r="A15" s="10" t="s">
        <v>25</v>
      </c>
      <c r="B15" s="21">
        <v>1</v>
      </c>
      <c r="C15" s="21">
        <v>1</v>
      </c>
      <c r="D15" s="22">
        <v>2.5</v>
      </c>
      <c r="E15" s="22">
        <v>1</v>
      </c>
      <c r="F15" s="11">
        <f t="shared" si="2"/>
        <v>5.5</v>
      </c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" x14ac:dyDescent="0.15">
      <c r="A16" s="10" t="s">
        <v>26</v>
      </c>
      <c r="B16" s="21"/>
      <c r="C16" s="22">
        <v>2.5</v>
      </c>
      <c r="D16" s="21">
        <v>2.5</v>
      </c>
      <c r="E16" s="22">
        <v>2</v>
      </c>
      <c r="F16" s="11">
        <f t="shared" si="2"/>
        <v>7</v>
      </c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" x14ac:dyDescent="0.15">
      <c r="A17" s="10" t="s">
        <v>27</v>
      </c>
      <c r="B17" s="21">
        <v>1</v>
      </c>
      <c r="C17" s="21">
        <v>1</v>
      </c>
      <c r="D17" s="22">
        <v>1</v>
      </c>
      <c r="E17" s="22"/>
      <c r="F17" s="11">
        <f t="shared" si="2"/>
        <v>3</v>
      </c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" x14ac:dyDescent="0.15">
      <c r="A18" s="4"/>
      <c r="B18" s="4"/>
      <c r="C18" s="4"/>
      <c r="D18" s="4"/>
      <c r="E18" s="4"/>
      <c r="F18" s="15"/>
      <c r="G18" s="2"/>
      <c r="H18" s="2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" x14ac:dyDescent="0.15">
      <c r="A19" s="10" t="s">
        <v>28</v>
      </c>
      <c r="B19" s="21">
        <v>2</v>
      </c>
      <c r="C19" s="21">
        <v>2</v>
      </c>
      <c r="D19" s="22"/>
      <c r="E19" s="22"/>
      <c r="F19" s="11">
        <f t="shared" ref="F19:F20" si="3">SUM(B19:E19)</f>
        <v>4</v>
      </c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" x14ac:dyDescent="0.15">
      <c r="A20" s="10" t="s">
        <v>29</v>
      </c>
      <c r="B20" s="21">
        <v>2</v>
      </c>
      <c r="C20" s="22">
        <v>2</v>
      </c>
      <c r="D20" s="21"/>
      <c r="E20" s="22"/>
      <c r="F20" s="11">
        <f t="shared" si="3"/>
        <v>4</v>
      </c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" x14ac:dyDescent="0.15">
      <c r="A21" s="4"/>
      <c r="B21" s="4"/>
      <c r="C21" s="4"/>
      <c r="D21" s="4"/>
      <c r="E21" s="4"/>
      <c r="F21" s="11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" x14ac:dyDescent="0.15">
      <c r="A22" s="10" t="s">
        <v>30</v>
      </c>
      <c r="B22" s="22"/>
      <c r="C22" s="21">
        <v>4</v>
      </c>
      <c r="D22" s="21">
        <v>4</v>
      </c>
      <c r="E22" s="21">
        <v>5</v>
      </c>
      <c r="F22" s="11">
        <f>SUM(B22:E22)</f>
        <v>13</v>
      </c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" x14ac:dyDescent="0.15">
      <c r="A23" s="10"/>
      <c r="B23" s="4"/>
      <c r="C23" s="4"/>
      <c r="D23" s="4"/>
      <c r="E23" s="16"/>
      <c r="F23" s="11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" x14ac:dyDescent="0.15">
      <c r="A24" s="10" t="s">
        <v>31</v>
      </c>
      <c r="B24" s="22"/>
      <c r="C24" s="22"/>
      <c r="D24" s="22">
        <v>0.5</v>
      </c>
      <c r="E24" s="21"/>
      <c r="F24" s="11">
        <f>SUM(B24:E24)</f>
        <v>0.5</v>
      </c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" x14ac:dyDescent="0.15">
      <c r="A25" s="17"/>
      <c r="B25" s="4"/>
      <c r="C25" s="4"/>
      <c r="D25" s="4"/>
      <c r="E25" s="4"/>
      <c r="F25" s="11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" x14ac:dyDescent="0.15">
      <c r="A26" s="10" t="s">
        <v>32</v>
      </c>
      <c r="B26" s="22"/>
      <c r="C26" s="22"/>
      <c r="D26" s="22">
        <v>3</v>
      </c>
      <c r="E26" s="21">
        <v>3</v>
      </c>
      <c r="F26" s="11">
        <f>SUM(B26:E26)</f>
        <v>6</v>
      </c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" x14ac:dyDescent="0.15">
      <c r="A27" s="10"/>
      <c r="B27" s="4"/>
      <c r="C27" s="4"/>
      <c r="D27" s="4"/>
      <c r="E27" s="16"/>
      <c r="F27" s="11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" x14ac:dyDescent="0.15">
      <c r="A28" s="10"/>
      <c r="B28" s="4"/>
      <c r="C28" s="4"/>
      <c r="D28" s="16"/>
      <c r="E28" s="16"/>
      <c r="F28" s="11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" x14ac:dyDescent="0.15">
      <c r="A29" s="4"/>
      <c r="B29" s="4"/>
      <c r="C29" s="4"/>
      <c r="D29" s="4"/>
      <c r="E29" s="4"/>
      <c r="F29" s="15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" x14ac:dyDescent="0.15">
      <c r="A30" s="10" t="s">
        <v>33</v>
      </c>
      <c r="B30" s="16">
        <v>3</v>
      </c>
      <c r="C30" s="16">
        <v>3</v>
      </c>
      <c r="D30" s="16">
        <v>3</v>
      </c>
      <c r="E30" s="16">
        <v>3</v>
      </c>
      <c r="F30" s="11">
        <f>SUM(B30:E30)</f>
        <v>12</v>
      </c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" x14ac:dyDescent="0.15">
      <c r="A31" s="4"/>
      <c r="B31" s="4"/>
      <c r="C31" s="4"/>
      <c r="D31" s="4"/>
      <c r="E31" s="4"/>
      <c r="F31" s="4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" x14ac:dyDescent="0.15">
      <c r="A32" s="18" t="s">
        <v>5</v>
      </c>
      <c r="B32" s="11">
        <f t="shared" ref="B32:E32" si="4">SUM(B3:B30)</f>
        <v>35</v>
      </c>
      <c r="C32" s="11">
        <f t="shared" si="4"/>
        <v>34.5</v>
      </c>
      <c r="D32" s="11">
        <f t="shared" si="4"/>
        <v>34.5</v>
      </c>
      <c r="E32" s="11">
        <f t="shared" si="4"/>
        <v>32</v>
      </c>
      <c r="F32" s="11">
        <f>SUM(B32:E32)</f>
        <v>136</v>
      </c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" x14ac:dyDescent="0.15">
      <c r="A33" s="12" t="s">
        <v>34</v>
      </c>
      <c r="B33" s="2">
        <f t="shared" ref="B33:E33" si="5">COUNTIF(B3:B30,"&gt;0")</f>
        <v>13</v>
      </c>
      <c r="C33" s="2">
        <f t="shared" si="5"/>
        <v>14</v>
      </c>
      <c r="D33" s="2">
        <f t="shared" si="5"/>
        <v>14</v>
      </c>
      <c r="E33" s="2">
        <f t="shared" si="5"/>
        <v>11</v>
      </c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3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3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sheetProtection sheet="1" objects="1" scenarios="1"/>
  <conditionalFormatting sqref="I3">
    <cfRule type="expression" dxfId="19" priority="1">
      <formula>I3&lt;J3</formula>
    </cfRule>
  </conditionalFormatting>
  <conditionalFormatting sqref="I4">
    <cfRule type="expression" dxfId="18" priority="2">
      <formula>I4&lt;J4</formula>
    </cfRule>
  </conditionalFormatting>
  <conditionalFormatting sqref="I5">
    <cfRule type="expression" dxfId="17" priority="3">
      <formula>I5&lt;J5</formula>
    </cfRule>
  </conditionalFormatting>
  <conditionalFormatting sqref="I6">
    <cfRule type="expression" dxfId="16" priority="4">
      <formula>I6&lt;J6</formula>
    </cfRule>
  </conditionalFormatting>
  <conditionalFormatting sqref="I7">
    <cfRule type="expression" dxfId="15" priority="5">
      <formula>I7&lt;J7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2"/>
  <sheetViews>
    <sheetView workbookViewId="0">
      <selection activeCell="H16" sqref="H16"/>
    </sheetView>
  </sheetViews>
  <sheetFormatPr baseColWidth="10" defaultColWidth="14.5" defaultRowHeight="15.75" customHeight="1" x14ac:dyDescent="0.15"/>
  <cols>
    <col min="1" max="1" width="22" customWidth="1"/>
    <col min="2" max="6" width="12.83203125" customWidth="1"/>
  </cols>
  <sheetData>
    <row r="1" spans="1:25" ht="13" x14ac:dyDescent="0.1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7.75" customHeight="1" x14ac:dyDescent="0.15">
      <c r="A2" s="4"/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2"/>
      <c r="H2" s="7" t="s">
        <v>6</v>
      </c>
      <c r="I2" s="2"/>
      <c r="J2" s="8" t="s">
        <v>7</v>
      </c>
      <c r="K2" s="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" x14ac:dyDescent="0.15">
      <c r="A3" s="10" t="s">
        <v>8</v>
      </c>
      <c r="B3" s="21">
        <v>4.5</v>
      </c>
      <c r="C3" s="21">
        <v>3.5</v>
      </c>
      <c r="D3" s="21">
        <v>3.5</v>
      </c>
      <c r="E3" s="21">
        <v>4</v>
      </c>
      <c r="F3" s="11">
        <f t="shared" ref="F3:F6" si="0">SUM(B3:E3)</f>
        <v>15.5</v>
      </c>
      <c r="G3" s="2"/>
      <c r="H3" s="12" t="s">
        <v>9</v>
      </c>
      <c r="I3" s="13">
        <f>SUM(F3:F5)/(F32-F30)</f>
        <v>0.33467741935483869</v>
      </c>
      <c r="J3" s="14">
        <v>0.27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" x14ac:dyDescent="0.15">
      <c r="A4" s="10" t="s">
        <v>10</v>
      </c>
      <c r="B4" s="21">
        <v>4</v>
      </c>
      <c r="C4" s="21">
        <v>3</v>
      </c>
      <c r="D4" s="21">
        <v>3</v>
      </c>
      <c r="E4" s="21">
        <v>3</v>
      </c>
      <c r="F4" s="11">
        <f t="shared" si="0"/>
        <v>13</v>
      </c>
      <c r="G4" s="2"/>
      <c r="H4" s="12" t="s">
        <v>11</v>
      </c>
      <c r="I4" s="13">
        <f>SUM(F8:F13)/(F32-F30)</f>
        <v>0.15322580645161291</v>
      </c>
      <c r="J4" s="14">
        <v>0.15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" x14ac:dyDescent="0.15">
      <c r="A5" s="10" t="s">
        <v>12</v>
      </c>
      <c r="B5" s="21">
        <v>4</v>
      </c>
      <c r="C5" s="21">
        <v>3</v>
      </c>
      <c r="D5" s="21">
        <v>3</v>
      </c>
      <c r="E5" s="21">
        <v>3</v>
      </c>
      <c r="F5" s="11">
        <f t="shared" si="0"/>
        <v>13</v>
      </c>
      <c r="G5" s="2"/>
      <c r="H5" s="12" t="s">
        <v>13</v>
      </c>
      <c r="I5" s="13">
        <f>(F6+SUM(F14:F17))/(F32-F30)</f>
        <v>0.29032258064516131</v>
      </c>
      <c r="J5" s="14">
        <v>0.23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" x14ac:dyDescent="0.15">
      <c r="A6" s="10" t="s">
        <v>14</v>
      </c>
      <c r="B6" s="21">
        <v>4</v>
      </c>
      <c r="C6" s="21">
        <v>4</v>
      </c>
      <c r="D6" s="21">
        <v>4</v>
      </c>
      <c r="E6" s="21">
        <v>3.5</v>
      </c>
      <c r="F6" s="11">
        <f t="shared" si="0"/>
        <v>15.5</v>
      </c>
      <c r="G6" s="2"/>
      <c r="H6" s="12" t="s">
        <v>15</v>
      </c>
      <c r="I6" s="13">
        <f>SUM(F19:F20)/(F32-F30)</f>
        <v>6.4516129032258063E-2</v>
      </c>
      <c r="J6" s="14">
        <v>0.05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3" x14ac:dyDescent="0.15">
      <c r="A7" s="4"/>
      <c r="B7" s="17"/>
      <c r="C7" s="17"/>
      <c r="D7" s="17"/>
      <c r="E7" s="17"/>
      <c r="F7" s="15"/>
      <c r="G7" s="2"/>
      <c r="H7" s="12" t="s">
        <v>16</v>
      </c>
      <c r="I7" s="13">
        <f>SUM(F22:F28)/(F32-F30)</f>
        <v>0.15725806451612903</v>
      </c>
      <c r="J7" s="14">
        <v>0.15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" x14ac:dyDescent="0.15">
      <c r="A8" s="10" t="s">
        <v>17</v>
      </c>
      <c r="B8" s="21">
        <v>2.5</v>
      </c>
      <c r="C8" s="21">
        <v>2</v>
      </c>
      <c r="D8" s="21">
        <v>1.5</v>
      </c>
      <c r="E8" s="22"/>
      <c r="F8" s="11">
        <f t="shared" ref="F8:F12" si="1">SUM(B8:E8)</f>
        <v>6</v>
      </c>
      <c r="G8" s="2"/>
      <c r="H8" s="12" t="s">
        <v>18</v>
      </c>
      <c r="I8" s="13">
        <f>F22/(F32-F30)</f>
        <v>0.10483870967741936</v>
      </c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3" x14ac:dyDescent="0.15">
      <c r="A9" s="10" t="s">
        <v>19</v>
      </c>
      <c r="B9" s="21">
        <v>2</v>
      </c>
      <c r="C9" s="21">
        <v>2</v>
      </c>
      <c r="D9" s="21">
        <v>3</v>
      </c>
      <c r="E9" s="22"/>
      <c r="F9" s="11">
        <f t="shared" si="1"/>
        <v>7</v>
      </c>
      <c r="G9" s="2"/>
      <c r="H9" s="12" t="s">
        <v>20</v>
      </c>
      <c r="I9" s="13">
        <f>F26/(F32-F30)</f>
        <v>4.8387096774193547E-2</v>
      </c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3" x14ac:dyDescent="0.15">
      <c r="A10" s="10" t="s">
        <v>21</v>
      </c>
      <c r="B10" s="22"/>
      <c r="C10" s="21"/>
      <c r="D10" s="21"/>
      <c r="E10" s="22">
        <v>2</v>
      </c>
      <c r="F10" s="11">
        <f t="shared" si="1"/>
        <v>2</v>
      </c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" x14ac:dyDescent="0.15">
      <c r="A11" s="10" t="s">
        <v>22</v>
      </c>
      <c r="B11" s="21"/>
      <c r="C11" s="21"/>
      <c r="D11" s="22"/>
      <c r="E11" s="22">
        <v>1</v>
      </c>
      <c r="F11" s="11">
        <f t="shared" si="1"/>
        <v>1</v>
      </c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" x14ac:dyDescent="0.15">
      <c r="A12" s="10" t="s">
        <v>23</v>
      </c>
      <c r="B12" s="21">
        <v>3</v>
      </c>
      <c r="C12" s="21"/>
      <c r="D12" s="22"/>
      <c r="E12" s="22"/>
      <c r="F12" s="11">
        <f t="shared" si="1"/>
        <v>3</v>
      </c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" x14ac:dyDescent="0.15">
      <c r="A13" s="4"/>
      <c r="B13" s="17"/>
      <c r="C13" s="17"/>
      <c r="D13" s="17"/>
      <c r="E13" s="17"/>
      <c r="F13" s="15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" x14ac:dyDescent="0.15">
      <c r="A14" s="10" t="s">
        <v>24</v>
      </c>
      <c r="B14" s="22">
        <v>2</v>
      </c>
      <c r="C14" s="21">
        <v>1.5</v>
      </c>
      <c r="D14" s="21">
        <v>1</v>
      </c>
      <c r="E14" s="22">
        <v>1</v>
      </c>
      <c r="F14" s="11">
        <f t="shared" ref="F14:F17" si="2">SUM(B14:E14)</f>
        <v>5.5</v>
      </c>
      <c r="G14" s="2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" x14ac:dyDescent="0.15">
      <c r="A15" s="10" t="s">
        <v>25</v>
      </c>
      <c r="B15" s="21">
        <v>1</v>
      </c>
      <c r="C15" s="21">
        <v>1</v>
      </c>
      <c r="D15" s="22">
        <v>2</v>
      </c>
      <c r="E15" s="22">
        <v>1.5</v>
      </c>
      <c r="F15" s="11">
        <f t="shared" si="2"/>
        <v>5.5</v>
      </c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" x14ac:dyDescent="0.15">
      <c r="A16" s="10" t="s">
        <v>26</v>
      </c>
      <c r="B16" s="21"/>
      <c r="C16" s="22">
        <v>2.5</v>
      </c>
      <c r="D16" s="21">
        <v>2</v>
      </c>
      <c r="E16" s="22">
        <v>2</v>
      </c>
      <c r="F16" s="11">
        <f t="shared" si="2"/>
        <v>6.5</v>
      </c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" x14ac:dyDescent="0.15">
      <c r="A17" s="10" t="s">
        <v>27</v>
      </c>
      <c r="B17" s="21">
        <v>1</v>
      </c>
      <c r="C17" s="21">
        <v>1</v>
      </c>
      <c r="D17" s="22">
        <v>1</v>
      </c>
      <c r="E17" s="22"/>
      <c r="F17" s="11">
        <f t="shared" si="2"/>
        <v>3</v>
      </c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" x14ac:dyDescent="0.15">
      <c r="A18" s="4"/>
      <c r="B18" s="17"/>
      <c r="C18" s="17"/>
      <c r="D18" s="17"/>
      <c r="E18" s="17"/>
      <c r="F18" s="15"/>
      <c r="G18" s="2"/>
      <c r="H18" s="2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" x14ac:dyDescent="0.15">
      <c r="A19" s="10" t="s">
        <v>28</v>
      </c>
      <c r="B19" s="21">
        <v>2</v>
      </c>
      <c r="C19" s="21">
        <v>2</v>
      </c>
      <c r="D19" s="22"/>
      <c r="E19" s="22"/>
      <c r="F19" s="11">
        <f t="shared" ref="F19:F20" si="3">SUM(B19:E19)</f>
        <v>4</v>
      </c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" x14ac:dyDescent="0.15">
      <c r="A20" s="10" t="s">
        <v>29</v>
      </c>
      <c r="B20" s="21">
        <v>2</v>
      </c>
      <c r="C20" s="22">
        <v>2</v>
      </c>
      <c r="D20" s="21"/>
      <c r="E20" s="22"/>
      <c r="F20" s="11">
        <f t="shared" si="3"/>
        <v>4</v>
      </c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" x14ac:dyDescent="0.15">
      <c r="A21" s="4"/>
      <c r="B21" s="17"/>
      <c r="C21" s="17"/>
      <c r="D21" s="17"/>
      <c r="E21" s="17"/>
      <c r="F21" s="11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" x14ac:dyDescent="0.15">
      <c r="A22" s="10" t="s">
        <v>30</v>
      </c>
      <c r="B22" s="22"/>
      <c r="C22" s="21">
        <v>4</v>
      </c>
      <c r="D22" s="21">
        <v>4</v>
      </c>
      <c r="E22" s="21">
        <v>5</v>
      </c>
      <c r="F22" s="11">
        <f>SUM(B22:E22)</f>
        <v>13</v>
      </c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" x14ac:dyDescent="0.15">
      <c r="A23" s="10"/>
      <c r="B23" s="17"/>
      <c r="C23" s="17"/>
      <c r="D23" s="17"/>
      <c r="E23" s="16"/>
      <c r="F23" s="11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" x14ac:dyDescent="0.15">
      <c r="A24" s="10" t="s">
        <v>31</v>
      </c>
      <c r="B24" s="22"/>
      <c r="C24" s="22"/>
      <c r="D24" s="22">
        <v>0.5</v>
      </c>
      <c r="E24" s="21"/>
      <c r="F24" s="11">
        <f>SUM(B24:E24)</f>
        <v>0.5</v>
      </c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" x14ac:dyDescent="0.15">
      <c r="A25" s="17"/>
      <c r="B25" s="17"/>
      <c r="C25" s="17"/>
      <c r="D25" s="17"/>
      <c r="E25" s="17"/>
      <c r="F25" s="11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" x14ac:dyDescent="0.15">
      <c r="A26" s="10" t="s">
        <v>32</v>
      </c>
      <c r="B26" s="22"/>
      <c r="C26" s="22"/>
      <c r="D26" s="22">
        <v>3</v>
      </c>
      <c r="E26" s="21">
        <v>3</v>
      </c>
      <c r="F26" s="11">
        <f>SUM(B26:E26)</f>
        <v>6</v>
      </c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" x14ac:dyDescent="0.15">
      <c r="A27" s="10"/>
      <c r="B27" s="4"/>
      <c r="C27" s="4"/>
      <c r="D27" s="4"/>
      <c r="E27" s="16"/>
      <c r="F27" s="11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" x14ac:dyDescent="0.15">
      <c r="A28" s="10"/>
      <c r="B28" s="4"/>
      <c r="C28" s="4"/>
      <c r="D28" s="16"/>
      <c r="E28" s="16"/>
      <c r="F28" s="11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" x14ac:dyDescent="0.15">
      <c r="A29" s="4"/>
      <c r="B29" s="4"/>
      <c r="C29" s="4"/>
      <c r="D29" s="4"/>
      <c r="E29" s="4"/>
      <c r="F29" s="15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" x14ac:dyDescent="0.15">
      <c r="A30" s="10" t="s">
        <v>33</v>
      </c>
      <c r="B30" s="16">
        <v>3</v>
      </c>
      <c r="C30" s="16">
        <v>3</v>
      </c>
      <c r="D30" s="16">
        <v>3</v>
      </c>
      <c r="E30" s="16">
        <v>3</v>
      </c>
      <c r="F30" s="11">
        <f>SUM(B30:E30)</f>
        <v>12</v>
      </c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" x14ac:dyDescent="0.15">
      <c r="A31" s="4"/>
      <c r="B31" s="4"/>
      <c r="C31" s="4"/>
      <c r="D31" s="4"/>
      <c r="E31" s="4"/>
      <c r="F31" s="4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" x14ac:dyDescent="0.15">
      <c r="A32" s="18" t="s">
        <v>5</v>
      </c>
      <c r="B32" s="11">
        <f t="shared" ref="B32:E32" si="4">SUM(B3:B30)</f>
        <v>35</v>
      </c>
      <c r="C32" s="11">
        <f t="shared" si="4"/>
        <v>34.5</v>
      </c>
      <c r="D32" s="11">
        <f t="shared" si="4"/>
        <v>34.5</v>
      </c>
      <c r="E32" s="11">
        <f t="shared" si="4"/>
        <v>32</v>
      </c>
      <c r="F32" s="11">
        <f>SUM(B32:E32)</f>
        <v>136</v>
      </c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" x14ac:dyDescent="0.15">
      <c r="A33" s="12" t="s">
        <v>34</v>
      </c>
      <c r="B33" s="2">
        <f t="shared" ref="B33:E33" si="5">COUNTIF(B3:B30,"&gt;0")</f>
        <v>13</v>
      </c>
      <c r="C33" s="2">
        <f t="shared" si="5"/>
        <v>14</v>
      </c>
      <c r="D33" s="2">
        <f t="shared" si="5"/>
        <v>14</v>
      </c>
      <c r="E33" s="2">
        <f t="shared" si="5"/>
        <v>12</v>
      </c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3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3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sheetProtection sheet="1" objects="1" scenarios="1"/>
  <conditionalFormatting sqref="I3">
    <cfRule type="expression" dxfId="14" priority="1">
      <formula>I3&lt;J3</formula>
    </cfRule>
  </conditionalFormatting>
  <conditionalFormatting sqref="I4">
    <cfRule type="expression" dxfId="13" priority="2">
      <formula>I4&lt;J4</formula>
    </cfRule>
  </conditionalFormatting>
  <conditionalFormatting sqref="I5">
    <cfRule type="expression" dxfId="12" priority="3">
      <formula>I5&lt;J5</formula>
    </cfRule>
  </conditionalFormatting>
  <conditionalFormatting sqref="I6">
    <cfRule type="expression" dxfId="11" priority="4">
      <formula>I6&lt;J6</formula>
    </cfRule>
  </conditionalFormatting>
  <conditionalFormatting sqref="I7">
    <cfRule type="expression" dxfId="10" priority="5">
      <formula>I7&lt;J7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2"/>
  <sheetViews>
    <sheetView workbookViewId="0">
      <selection activeCell="G40" sqref="G40"/>
    </sheetView>
  </sheetViews>
  <sheetFormatPr baseColWidth="10" defaultColWidth="14.5" defaultRowHeight="15.75" customHeight="1" x14ac:dyDescent="0.15"/>
  <cols>
    <col min="1" max="1" width="22" customWidth="1"/>
    <col min="2" max="6" width="12.83203125" customWidth="1"/>
  </cols>
  <sheetData>
    <row r="1" spans="1:25" ht="28.5" customHeight="1" x14ac:dyDescent="0.15">
      <c r="A1" s="19" t="s">
        <v>36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3" x14ac:dyDescent="0.15">
      <c r="A2" s="4"/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2"/>
      <c r="H2" s="7" t="s">
        <v>6</v>
      </c>
      <c r="I2" s="2"/>
      <c r="J2" s="8" t="s">
        <v>7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" x14ac:dyDescent="0.15">
      <c r="A3" s="10" t="s">
        <v>8</v>
      </c>
      <c r="B3" s="21">
        <v>4</v>
      </c>
      <c r="C3" s="21">
        <v>3</v>
      </c>
      <c r="D3" s="21">
        <v>4</v>
      </c>
      <c r="E3" s="21">
        <v>4.5</v>
      </c>
      <c r="F3" s="11">
        <f t="shared" ref="F3:F6" si="0">SUM(B3:E3)</f>
        <v>15.5</v>
      </c>
      <c r="G3" s="2"/>
      <c r="H3" s="12" t="s">
        <v>9</v>
      </c>
      <c r="I3" s="13">
        <f>SUM(F3:F5)/(F32-F30)</f>
        <v>0.33467741935483869</v>
      </c>
      <c r="J3" s="20">
        <v>0.28999999999999998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" x14ac:dyDescent="0.15">
      <c r="A4" s="10" t="s">
        <v>10</v>
      </c>
      <c r="B4" s="21">
        <v>3</v>
      </c>
      <c r="C4" s="21">
        <v>3</v>
      </c>
      <c r="D4" s="21">
        <v>3</v>
      </c>
      <c r="E4" s="21">
        <v>4</v>
      </c>
      <c r="F4" s="11">
        <f t="shared" si="0"/>
        <v>13</v>
      </c>
      <c r="G4" s="2"/>
      <c r="H4" s="12" t="s">
        <v>37</v>
      </c>
      <c r="I4" s="13">
        <f>(SUM(F8:F13)+F26)/(F32-F30)</f>
        <v>0.15322580645161291</v>
      </c>
      <c r="J4" s="20">
        <v>0.13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" x14ac:dyDescent="0.15">
      <c r="A5" s="10" t="s">
        <v>12</v>
      </c>
      <c r="B5" s="21">
        <v>3</v>
      </c>
      <c r="C5" s="21">
        <v>3</v>
      </c>
      <c r="D5" s="21">
        <v>3</v>
      </c>
      <c r="E5" s="21">
        <v>4</v>
      </c>
      <c r="F5" s="11">
        <f t="shared" si="0"/>
        <v>13</v>
      </c>
      <c r="G5" s="2"/>
      <c r="H5" s="12" t="s">
        <v>38</v>
      </c>
      <c r="I5" s="13">
        <f>(F6+SUM(F14:F17)+F27)/(F32-F30)</f>
        <v>0.29032258064516131</v>
      </c>
      <c r="J5" s="20">
        <v>0.28999999999999998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" x14ac:dyDescent="0.15">
      <c r="A6" s="10" t="s">
        <v>14</v>
      </c>
      <c r="B6" s="21">
        <v>3</v>
      </c>
      <c r="C6" s="21">
        <v>4</v>
      </c>
      <c r="D6" s="21">
        <v>4</v>
      </c>
      <c r="E6" s="21">
        <v>4.5</v>
      </c>
      <c r="F6" s="11">
        <f t="shared" si="0"/>
        <v>15.5</v>
      </c>
      <c r="G6" s="2"/>
      <c r="H6" s="12" t="s">
        <v>15</v>
      </c>
      <c r="I6" s="13">
        <f>SUM(F19:F20)/(F32-F30)</f>
        <v>6.4516129032258063E-2</v>
      </c>
      <c r="J6" s="20">
        <v>0.05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3" x14ac:dyDescent="0.15">
      <c r="A7" s="4"/>
      <c r="B7" s="4"/>
      <c r="C7" s="4"/>
      <c r="D7" s="4"/>
      <c r="E7" s="4"/>
      <c r="F7" s="15"/>
      <c r="G7" s="2"/>
      <c r="H7" s="12" t="s">
        <v>16</v>
      </c>
      <c r="I7" s="13">
        <f>SUM(F22:F24)/(F32-F30)</f>
        <v>0.15725806451612903</v>
      </c>
      <c r="J7" s="20">
        <v>0.15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" x14ac:dyDescent="0.15">
      <c r="A8" s="10" t="s">
        <v>17</v>
      </c>
      <c r="B8" s="21">
        <v>2</v>
      </c>
      <c r="C8" s="21">
        <v>2</v>
      </c>
      <c r="D8" s="25"/>
      <c r="E8" s="25"/>
      <c r="F8" s="11">
        <f t="shared" ref="F8:F12" si="1">SUM(B8:E8)</f>
        <v>4</v>
      </c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3" x14ac:dyDescent="0.15">
      <c r="A9" s="10" t="s">
        <v>19</v>
      </c>
      <c r="B9" s="21">
        <v>2</v>
      </c>
      <c r="C9" s="21">
        <v>2</v>
      </c>
      <c r="D9" s="25"/>
      <c r="E9" s="25"/>
      <c r="F9" s="11">
        <f t="shared" si="1"/>
        <v>4</v>
      </c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3" x14ac:dyDescent="0.15">
      <c r="A10" s="10" t="s">
        <v>21</v>
      </c>
      <c r="B10" s="21"/>
      <c r="C10" s="21">
        <v>2</v>
      </c>
      <c r="D10" s="25"/>
      <c r="E10" s="25"/>
      <c r="F10" s="11">
        <f t="shared" si="1"/>
        <v>2</v>
      </c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" x14ac:dyDescent="0.15">
      <c r="A11" s="10" t="s">
        <v>22</v>
      </c>
      <c r="B11" s="21"/>
      <c r="C11" s="21"/>
      <c r="D11" s="25"/>
      <c r="E11" s="25"/>
      <c r="F11" s="11">
        <f t="shared" si="1"/>
        <v>0</v>
      </c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" x14ac:dyDescent="0.15">
      <c r="A12" s="10" t="s">
        <v>23</v>
      </c>
      <c r="B12" s="21">
        <v>3</v>
      </c>
      <c r="C12" s="21"/>
      <c r="D12" s="25"/>
      <c r="E12" s="25"/>
      <c r="F12" s="11">
        <f t="shared" si="1"/>
        <v>3</v>
      </c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" x14ac:dyDescent="0.15">
      <c r="A13" s="4"/>
      <c r="B13" s="4"/>
      <c r="C13" s="4"/>
      <c r="D13" s="4"/>
      <c r="E13" s="4"/>
      <c r="F13" s="15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" x14ac:dyDescent="0.15">
      <c r="A14" s="10" t="s">
        <v>24</v>
      </c>
      <c r="B14" s="21">
        <v>2</v>
      </c>
      <c r="C14" s="21">
        <v>1.5</v>
      </c>
      <c r="D14" s="25"/>
      <c r="E14" s="25"/>
      <c r="F14" s="11">
        <f t="shared" ref="F14:F17" si="2">SUM(B14:E14)</f>
        <v>3.5</v>
      </c>
      <c r="G14" s="2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" x14ac:dyDescent="0.15">
      <c r="A15" s="10" t="s">
        <v>25</v>
      </c>
      <c r="B15" s="21">
        <v>1.5</v>
      </c>
      <c r="C15" s="21">
        <v>2.5</v>
      </c>
      <c r="D15" s="25"/>
      <c r="E15" s="25"/>
      <c r="F15" s="11">
        <f t="shared" si="2"/>
        <v>4</v>
      </c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" x14ac:dyDescent="0.15">
      <c r="A16" s="10" t="s">
        <v>26</v>
      </c>
      <c r="B16" s="21">
        <v>1.5</v>
      </c>
      <c r="C16" s="21">
        <v>2.5</v>
      </c>
      <c r="D16" s="25"/>
      <c r="E16" s="25"/>
      <c r="F16" s="11">
        <f t="shared" si="2"/>
        <v>4</v>
      </c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" x14ac:dyDescent="0.15">
      <c r="A17" s="10" t="s">
        <v>27</v>
      </c>
      <c r="B17" s="21">
        <v>2</v>
      </c>
      <c r="C17" s="21">
        <v>1</v>
      </c>
      <c r="D17" s="25"/>
      <c r="E17" s="25"/>
      <c r="F17" s="11">
        <f t="shared" si="2"/>
        <v>3</v>
      </c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" x14ac:dyDescent="0.15">
      <c r="A18" s="4"/>
      <c r="B18" s="4"/>
      <c r="C18" s="4"/>
      <c r="D18" s="4"/>
      <c r="E18" s="4"/>
      <c r="F18" s="15"/>
      <c r="G18" s="2"/>
      <c r="H18" s="2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" x14ac:dyDescent="0.15">
      <c r="A19" s="10" t="s">
        <v>28</v>
      </c>
      <c r="B19" s="21">
        <v>2</v>
      </c>
      <c r="C19" s="21">
        <v>2</v>
      </c>
      <c r="D19" s="25"/>
      <c r="E19" s="25"/>
      <c r="F19" s="11">
        <f t="shared" ref="F19:F20" si="3">SUM(B19:E19)</f>
        <v>4</v>
      </c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" x14ac:dyDescent="0.15">
      <c r="A20" s="10" t="s">
        <v>29</v>
      </c>
      <c r="B20" s="21">
        <v>2</v>
      </c>
      <c r="C20" s="21">
        <v>2</v>
      </c>
      <c r="D20" s="25"/>
      <c r="E20" s="25"/>
      <c r="F20" s="11">
        <f t="shared" si="3"/>
        <v>4</v>
      </c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" x14ac:dyDescent="0.15">
      <c r="A21" s="4"/>
      <c r="B21" s="4"/>
      <c r="C21" s="4"/>
      <c r="D21" s="4"/>
      <c r="E21" s="4"/>
      <c r="F21" s="11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" x14ac:dyDescent="0.15">
      <c r="A22" s="10" t="s">
        <v>30</v>
      </c>
      <c r="B22" s="4"/>
      <c r="C22" s="17"/>
      <c r="D22" s="21">
        <v>4.5</v>
      </c>
      <c r="E22" s="21">
        <v>5</v>
      </c>
      <c r="F22" s="11">
        <f t="shared" ref="F22:F24" si="4">SUM(B22:E22)</f>
        <v>9.5</v>
      </c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" x14ac:dyDescent="0.15">
      <c r="A23" s="10" t="s">
        <v>39</v>
      </c>
      <c r="B23" s="4"/>
      <c r="C23" s="4"/>
      <c r="D23" s="21">
        <v>4.5</v>
      </c>
      <c r="E23" s="21">
        <v>5</v>
      </c>
      <c r="F23" s="11">
        <f t="shared" si="4"/>
        <v>9.5</v>
      </c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" x14ac:dyDescent="0.15">
      <c r="A24" s="10" t="s">
        <v>31</v>
      </c>
      <c r="B24" s="4"/>
      <c r="C24" s="4"/>
      <c r="D24" s="22">
        <v>0.5</v>
      </c>
      <c r="E24" s="21"/>
      <c r="F24" s="11">
        <f t="shared" si="4"/>
        <v>0.5</v>
      </c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" x14ac:dyDescent="0.15">
      <c r="A25" s="17"/>
      <c r="B25" s="4"/>
      <c r="C25" s="4"/>
      <c r="D25" s="4"/>
      <c r="E25" s="17"/>
      <c r="F25" s="11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" x14ac:dyDescent="0.15">
      <c r="A26" s="10" t="s">
        <v>40</v>
      </c>
      <c r="B26" s="4"/>
      <c r="C26" s="4"/>
      <c r="D26" s="21">
        <v>3</v>
      </c>
      <c r="E26" s="21">
        <v>3</v>
      </c>
      <c r="F26" s="11">
        <f t="shared" ref="F26:F27" si="5">SUM(B26:E26)</f>
        <v>6</v>
      </c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" x14ac:dyDescent="0.15">
      <c r="A27" s="10" t="s">
        <v>41</v>
      </c>
      <c r="B27" s="4"/>
      <c r="C27" s="4"/>
      <c r="D27" s="21">
        <v>3</v>
      </c>
      <c r="E27" s="21">
        <v>3</v>
      </c>
      <c r="F27" s="11">
        <f t="shared" si="5"/>
        <v>6</v>
      </c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" x14ac:dyDescent="0.15">
      <c r="A28" s="10"/>
      <c r="B28" s="4"/>
      <c r="C28" s="4"/>
      <c r="D28" s="16"/>
      <c r="E28" s="16"/>
      <c r="F28" s="11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" x14ac:dyDescent="0.15">
      <c r="A29" s="4"/>
      <c r="B29" s="4"/>
      <c r="C29" s="4"/>
      <c r="D29" s="4"/>
      <c r="E29" s="4"/>
      <c r="F29" s="15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" x14ac:dyDescent="0.15">
      <c r="A30" s="10" t="s">
        <v>33</v>
      </c>
      <c r="B30" s="16">
        <v>3</v>
      </c>
      <c r="C30" s="16">
        <v>3</v>
      </c>
      <c r="D30" s="16">
        <v>3</v>
      </c>
      <c r="E30" s="16">
        <v>3</v>
      </c>
      <c r="F30" s="11">
        <f>SUM(B30:E30)</f>
        <v>12</v>
      </c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" x14ac:dyDescent="0.15">
      <c r="A31" s="4"/>
      <c r="B31" s="4"/>
      <c r="C31" s="4"/>
      <c r="D31" s="4"/>
      <c r="E31" s="4"/>
      <c r="F31" s="4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" x14ac:dyDescent="0.15">
      <c r="A32" s="18" t="s">
        <v>5</v>
      </c>
      <c r="B32" s="11">
        <f t="shared" ref="B32:E32" si="6">SUM(B3:B30)</f>
        <v>34</v>
      </c>
      <c r="C32" s="11">
        <f t="shared" si="6"/>
        <v>33.5</v>
      </c>
      <c r="D32" s="11">
        <f t="shared" si="6"/>
        <v>32.5</v>
      </c>
      <c r="E32" s="11">
        <f t="shared" si="6"/>
        <v>36</v>
      </c>
      <c r="F32" s="11">
        <f>SUM(B32:E32)</f>
        <v>136</v>
      </c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" x14ac:dyDescent="0.15">
      <c r="A33" s="12" t="s">
        <v>34</v>
      </c>
      <c r="B33" s="2">
        <f t="shared" ref="B33:E33" si="7">COUNTIF(B3:B30,"&gt;0")</f>
        <v>14</v>
      </c>
      <c r="C33" s="2">
        <f t="shared" si="7"/>
        <v>14</v>
      </c>
      <c r="D33" s="2">
        <f t="shared" si="7"/>
        <v>10</v>
      </c>
      <c r="E33" s="2">
        <f t="shared" si="7"/>
        <v>9</v>
      </c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3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3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sheetProtection sheet="1" objects="1" scenarios="1"/>
  <conditionalFormatting sqref="I3">
    <cfRule type="expression" dxfId="9" priority="1">
      <formula>I3&lt;J3</formula>
    </cfRule>
  </conditionalFormatting>
  <conditionalFormatting sqref="I4">
    <cfRule type="expression" dxfId="8" priority="2">
      <formula>I4&lt;J4</formula>
    </cfRule>
  </conditionalFormatting>
  <conditionalFormatting sqref="I5">
    <cfRule type="expression" dxfId="7" priority="3">
      <formula>I5&lt;J5</formula>
    </cfRule>
  </conditionalFormatting>
  <conditionalFormatting sqref="I6">
    <cfRule type="expression" dxfId="6" priority="4">
      <formula>I6&lt;J6</formula>
    </cfRule>
  </conditionalFormatting>
  <conditionalFormatting sqref="I7">
    <cfRule type="expression" dxfId="5" priority="5">
      <formula>I7&lt;J7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2"/>
  <sheetViews>
    <sheetView workbookViewId="0">
      <selection activeCell="H42" sqref="H42"/>
    </sheetView>
  </sheetViews>
  <sheetFormatPr baseColWidth="10" defaultColWidth="14.5" defaultRowHeight="15.75" customHeight="1" x14ac:dyDescent="0.15"/>
  <cols>
    <col min="1" max="1" width="22" customWidth="1"/>
    <col min="2" max="6" width="12.83203125" customWidth="1"/>
  </cols>
  <sheetData>
    <row r="1" spans="1:25" ht="27" customHeight="1" x14ac:dyDescent="0.15">
      <c r="A1" s="19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3" x14ac:dyDescent="0.15">
      <c r="A2" s="4"/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2"/>
      <c r="H2" s="7" t="s">
        <v>6</v>
      </c>
      <c r="I2" s="2"/>
      <c r="J2" s="8" t="s">
        <v>7</v>
      </c>
      <c r="K2" s="8" t="s">
        <v>43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" x14ac:dyDescent="0.15">
      <c r="A3" s="10" t="s">
        <v>8</v>
      </c>
      <c r="B3" s="21">
        <v>4.5</v>
      </c>
      <c r="C3" s="21">
        <v>3.5</v>
      </c>
      <c r="D3" s="21">
        <v>3.5</v>
      </c>
      <c r="E3" s="21">
        <v>4</v>
      </c>
      <c r="F3" s="11">
        <f t="shared" ref="F3:F6" si="0">SUM(B3:E3)</f>
        <v>15.5</v>
      </c>
      <c r="G3" s="2"/>
      <c r="H3" s="12" t="s">
        <v>9</v>
      </c>
      <c r="I3" s="13">
        <f>SUM(F3:F5)/(F32-F30)</f>
        <v>0.32661290322580644</v>
      </c>
      <c r="J3" s="20">
        <v>0.25</v>
      </c>
      <c r="K3" s="13">
        <f t="shared" ref="K3:K6" si="1">I3+F$26/(F$32-F$30)</f>
        <v>0.35483870967741932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" x14ac:dyDescent="0.15">
      <c r="A4" s="10" t="s">
        <v>10</v>
      </c>
      <c r="B4" s="21">
        <v>4</v>
      </c>
      <c r="C4" s="21">
        <v>3</v>
      </c>
      <c r="D4" s="21">
        <v>3</v>
      </c>
      <c r="E4" s="21">
        <v>3</v>
      </c>
      <c r="F4" s="11">
        <f t="shared" si="0"/>
        <v>13</v>
      </c>
      <c r="G4" s="2"/>
      <c r="H4" s="12" t="s">
        <v>11</v>
      </c>
      <c r="I4" s="13">
        <f>SUM(F8:F13)/(F32-F30)</f>
        <v>0.15322580645161291</v>
      </c>
      <c r="J4" s="20">
        <v>0.15</v>
      </c>
      <c r="K4" s="13">
        <f t="shared" si="1"/>
        <v>0.18145161290322581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" x14ac:dyDescent="0.15">
      <c r="A5" s="10" t="s">
        <v>12</v>
      </c>
      <c r="B5" s="21">
        <v>3</v>
      </c>
      <c r="C5" s="21">
        <v>3</v>
      </c>
      <c r="D5" s="21">
        <v>3</v>
      </c>
      <c r="E5" s="21">
        <v>3</v>
      </c>
      <c r="F5" s="11">
        <f t="shared" si="0"/>
        <v>12</v>
      </c>
      <c r="G5" s="2"/>
      <c r="H5" s="12" t="s">
        <v>13</v>
      </c>
      <c r="I5" s="13">
        <f>(F6+SUM(F14:F17))/(F32-F30)</f>
        <v>0.25403225806451613</v>
      </c>
      <c r="J5" s="20">
        <v>0.2</v>
      </c>
      <c r="K5" s="13">
        <f t="shared" si="1"/>
        <v>0.282258064516129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" x14ac:dyDescent="0.15">
      <c r="A6" s="10" t="s">
        <v>14</v>
      </c>
      <c r="B6" s="21">
        <v>4</v>
      </c>
      <c r="C6" s="21">
        <v>4</v>
      </c>
      <c r="D6" s="21">
        <v>4</v>
      </c>
      <c r="E6" s="21">
        <v>3.5</v>
      </c>
      <c r="F6" s="11">
        <f t="shared" si="0"/>
        <v>15.5</v>
      </c>
      <c r="G6" s="2"/>
      <c r="H6" s="12" t="s">
        <v>15</v>
      </c>
      <c r="I6" s="13">
        <f>SUM(F19:F20)/(F32-F30)</f>
        <v>6.4516129032258063E-2</v>
      </c>
      <c r="J6" s="20">
        <v>0.05</v>
      </c>
      <c r="K6" s="13">
        <f t="shared" si="1"/>
        <v>9.2741935483870969E-2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3" x14ac:dyDescent="0.15">
      <c r="A7" s="4"/>
      <c r="B7" s="17"/>
      <c r="C7" s="17"/>
      <c r="D7" s="17"/>
      <c r="E7" s="17"/>
      <c r="F7" s="15"/>
      <c r="G7" s="2"/>
      <c r="H7" s="12" t="s">
        <v>16</v>
      </c>
      <c r="I7" s="13">
        <f>SUM(F22:F28)/(F32-F30)</f>
        <v>0.20161290322580644</v>
      </c>
      <c r="J7" s="20">
        <v>0.2</v>
      </c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" x14ac:dyDescent="0.15">
      <c r="A8" s="10" t="s">
        <v>17</v>
      </c>
      <c r="B8" s="21">
        <v>3</v>
      </c>
      <c r="C8" s="21">
        <v>1.5</v>
      </c>
      <c r="D8" s="21">
        <v>1.5</v>
      </c>
      <c r="E8" s="22"/>
      <c r="F8" s="11">
        <f t="shared" ref="F8:F12" si="2">SUM(B8:E8)</f>
        <v>6</v>
      </c>
      <c r="G8" s="2"/>
      <c r="H8" s="12" t="s">
        <v>18</v>
      </c>
      <c r="I8" s="13">
        <f>F22/(F32-F30)</f>
        <v>0.11290322580645161</v>
      </c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3" x14ac:dyDescent="0.15">
      <c r="A9" s="10" t="s">
        <v>19</v>
      </c>
      <c r="B9" s="21">
        <v>2</v>
      </c>
      <c r="C9" s="21">
        <v>2</v>
      </c>
      <c r="D9" s="21">
        <v>2.5</v>
      </c>
      <c r="E9" s="22"/>
      <c r="F9" s="11">
        <f t="shared" si="2"/>
        <v>6.5</v>
      </c>
      <c r="G9" s="2"/>
      <c r="H9" s="12" t="s">
        <v>44</v>
      </c>
      <c r="I9" s="13">
        <f>F26/(F32-F30)</f>
        <v>2.8225806451612902E-2</v>
      </c>
      <c r="J9" s="2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3" x14ac:dyDescent="0.15">
      <c r="A10" s="10" t="s">
        <v>21</v>
      </c>
      <c r="B10" s="22"/>
      <c r="C10" s="21"/>
      <c r="D10" s="21"/>
      <c r="E10" s="22">
        <v>2</v>
      </c>
      <c r="F10" s="11">
        <f t="shared" si="2"/>
        <v>2</v>
      </c>
      <c r="G10" s="2"/>
      <c r="H10" s="2"/>
      <c r="I10" s="2"/>
      <c r="J10" s="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" x14ac:dyDescent="0.15">
      <c r="A11" s="10" t="s">
        <v>22</v>
      </c>
      <c r="B11" s="21"/>
      <c r="C11" s="21"/>
      <c r="D11" s="22">
        <v>1</v>
      </c>
      <c r="E11" s="22"/>
      <c r="F11" s="11">
        <f t="shared" si="2"/>
        <v>1</v>
      </c>
      <c r="G11" s="2"/>
      <c r="H11" s="2"/>
      <c r="I11" s="2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" x14ac:dyDescent="0.15">
      <c r="A12" s="10" t="s">
        <v>23</v>
      </c>
      <c r="B12" s="21">
        <v>3.5</v>
      </c>
      <c r="C12" s="21"/>
      <c r="D12" s="22"/>
      <c r="E12" s="22"/>
      <c r="F12" s="11">
        <f t="shared" si="2"/>
        <v>3.5</v>
      </c>
      <c r="G12" s="2"/>
      <c r="H12" s="2"/>
      <c r="I12" s="2"/>
      <c r="J12" s="2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" x14ac:dyDescent="0.15">
      <c r="A13" s="4"/>
      <c r="B13" s="17"/>
      <c r="C13" s="17"/>
      <c r="D13" s="17"/>
      <c r="E13" s="17"/>
      <c r="F13" s="15"/>
      <c r="G13" s="2"/>
      <c r="H13" s="2"/>
      <c r="I13" s="2"/>
      <c r="J13" s="2"/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" x14ac:dyDescent="0.15">
      <c r="A14" s="10" t="s">
        <v>24</v>
      </c>
      <c r="B14" s="22">
        <v>2</v>
      </c>
      <c r="C14" s="21">
        <v>1</v>
      </c>
      <c r="D14" s="21">
        <v>1.5</v>
      </c>
      <c r="E14" s="22"/>
      <c r="F14" s="11">
        <f t="shared" ref="F14:F17" si="3">SUM(B14:E14)</f>
        <v>4.5</v>
      </c>
      <c r="G14" s="2"/>
      <c r="H14" s="2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" x14ac:dyDescent="0.15">
      <c r="A15" s="10" t="s">
        <v>25</v>
      </c>
      <c r="B15" s="21"/>
      <c r="C15" s="21">
        <v>1.5</v>
      </c>
      <c r="D15" s="22">
        <v>2.5</v>
      </c>
      <c r="E15" s="22"/>
      <c r="F15" s="11">
        <f t="shared" si="3"/>
        <v>4</v>
      </c>
      <c r="G15" s="2"/>
      <c r="H15" s="2"/>
      <c r="I15" s="2"/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" x14ac:dyDescent="0.15">
      <c r="A16" s="10" t="s">
        <v>26</v>
      </c>
      <c r="B16" s="21"/>
      <c r="C16" s="22">
        <v>2.5</v>
      </c>
      <c r="D16" s="21">
        <v>2</v>
      </c>
      <c r="E16" s="22"/>
      <c r="F16" s="11">
        <f t="shared" si="3"/>
        <v>4.5</v>
      </c>
      <c r="G16" s="2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" x14ac:dyDescent="0.15">
      <c r="A17" s="10" t="s">
        <v>27</v>
      </c>
      <c r="B17" s="21">
        <v>1</v>
      </c>
      <c r="C17" s="21">
        <v>1</v>
      </c>
      <c r="D17" s="22">
        <v>1</v>
      </c>
      <c r="E17" s="22"/>
      <c r="F17" s="11">
        <f t="shared" si="3"/>
        <v>3</v>
      </c>
      <c r="G17" s="2"/>
      <c r="H17" s="2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" x14ac:dyDescent="0.15">
      <c r="A18" s="4"/>
      <c r="B18" s="17"/>
      <c r="C18" s="17"/>
      <c r="D18" s="17"/>
      <c r="E18" s="17"/>
      <c r="F18" s="15"/>
      <c r="G18" s="2"/>
      <c r="H18" s="2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" x14ac:dyDescent="0.15">
      <c r="A19" s="10" t="s">
        <v>28</v>
      </c>
      <c r="B19" s="21">
        <v>2</v>
      </c>
      <c r="C19" s="21">
        <v>2</v>
      </c>
      <c r="D19" s="22"/>
      <c r="E19" s="22"/>
      <c r="F19" s="11">
        <f t="shared" ref="F19:F20" si="4">SUM(B19:E19)</f>
        <v>4</v>
      </c>
      <c r="G19" s="2"/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" x14ac:dyDescent="0.15">
      <c r="A20" s="10" t="s">
        <v>29</v>
      </c>
      <c r="B20" s="21">
        <v>2</v>
      </c>
      <c r="C20" s="22">
        <v>2</v>
      </c>
      <c r="D20" s="21"/>
      <c r="E20" s="22"/>
      <c r="F20" s="11">
        <f t="shared" si="4"/>
        <v>4</v>
      </c>
      <c r="G20" s="2"/>
      <c r="H20" s="2"/>
      <c r="I20" s="2"/>
      <c r="J20" s="2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" x14ac:dyDescent="0.15">
      <c r="A21" s="4"/>
      <c r="B21" s="17"/>
      <c r="C21" s="17"/>
      <c r="D21" s="17"/>
      <c r="E21" s="17"/>
      <c r="F21" s="11"/>
      <c r="G21" s="2"/>
      <c r="H21" s="2"/>
      <c r="I21" s="2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" x14ac:dyDescent="0.15">
      <c r="A22" s="10" t="s">
        <v>30</v>
      </c>
      <c r="B22" s="22"/>
      <c r="C22" s="21">
        <v>4</v>
      </c>
      <c r="D22" s="21">
        <v>5</v>
      </c>
      <c r="E22" s="21">
        <v>5</v>
      </c>
      <c r="F22" s="11">
        <f>SUM(B22:E22)</f>
        <v>14</v>
      </c>
      <c r="G22" s="2"/>
      <c r="H22" s="2"/>
      <c r="I22" s="2"/>
      <c r="J22" s="2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" x14ac:dyDescent="0.15">
      <c r="A23" s="10"/>
      <c r="B23" s="17"/>
      <c r="C23" s="17"/>
      <c r="D23" s="17"/>
      <c r="E23" s="16"/>
      <c r="F23" s="11"/>
      <c r="G23" s="2"/>
      <c r="H23" s="2"/>
      <c r="I23" s="2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" x14ac:dyDescent="0.15">
      <c r="A24" s="10" t="s">
        <v>31</v>
      </c>
      <c r="B24" s="22"/>
      <c r="C24" s="22"/>
      <c r="D24" s="22">
        <v>0.5</v>
      </c>
      <c r="E24" s="21"/>
      <c r="F24" s="11">
        <f>SUM(B24:E24)</f>
        <v>0.5</v>
      </c>
      <c r="G24" s="2"/>
      <c r="H24" s="2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" x14ac:dyDescent="0.15">
      <c r="A25" s="17"/>
      <c r="B25" s="17"/>
      <c r="C25" s="17"/>
      <c r="D25" s="17"/>
      <c r="E25" s="17"/>
      <c r="F25" s="11"/>
      <c r="G25" s="2"/>
      <c r="H25" s="2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" x14ac:dyDescent="0.15">
      <c r="A26" s="10" t="s">
        <v>45</v>
      </c>
      <c r="B26" s="22"/>
      <c r="C26" s="22"/>
      <c r="D26" s="22"/>
      <c r="E26" s="21">
        <v>3.5</v>
      </c>
      <c r="F26" s="11">
        <f t="shared" ref="F26:F28" si="5">SUM(B26:E26)</f>
        <v>3.5</v>
      </c>
      <c r="G26" s="2"/>
      <c r="H26" s="2"/>
      <c r="I26" s="2"/>
      <c r="J26" s="2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" x14ac:dyDescent="0.15">
      <c r="A27" s="10" t="s">
        <v>46</v>
      </c>
      <c r="B27" s="23"/>
      <c r="C27" s="23"/>
      <c r="D27" s="23"/>
      <c r="E27" s="24">
        <v>3.5</v>
      </c>
      <c r="F27" s="11">
        <f t="shared" si="5"/>
        <v>3.5</v>
      </c>
      <c r="G27" s="2"/>
      <c r="H27" s="2"/>
      <c r="I27" s="2"/>
      <c r="J27" s="2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" x14ac:dyDescent="0.15">
      <c r="A28" s="10" t="s">
        <v>47</v>
      </c>
      <c r="B28" s="23"/>
      <c r="C28" s="23"/>
      <c r="D28" s="24"/>
      <c r="E28" s="24">
        <v>3.5</v>
      </c>
      <c r="F28" s="11">
        <f t="shared" si="5"/>
        <v>3.5</v>
      </c>
      <c r="G28" s="2"/>
      <c r="H28" s="2"/>
      <c r="I28" s="2"/>
      <c r="J28" s="2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" x14ac:dyDescent="0.15">
      <c r="A29" s="4"/>
      <c r="B29" s="4"/>
      <c r="C29" s="4"/>
      <c r="D29" s="4"/>
      <c r="E29" s="4"/>
      <c r="F29" s="15"/>
      <c r="G29" s="2"/>
      <c r="H29" s="2"/>
      <c r="I29" s="2"/>
      <c r="J29" s="2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" x14ac:dyDescent="0.15">
      <c r="A30" s="10" t="s">
        <v>33</v>
      </c>
      <c r="B30" s="16">
        <v>3</v>
      </c>
      <c r="C30" s="16">
        <v>3</v>
      </c>
      <c r="D30" s="16">
        <v>3</v>
      </c>
      <c r="E30" s="16">
        <v>3</v>
      </c>
      <c r="F30" s="11">
        <f>SUM(B30:E30)</f>
        <v>12</v>
      </c>
      <c r="G30" s="2"/>
      <c r="H30" s="2"/>
      <c r="I30" s="2"/>
      <c r="J30" s="2"/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" x14ac:dyDescent="0.15">
      <c r="A31" s="4"/>
      <c r="B31" s="4"/>
      <c r="C31" s="4"/>
      <c r="D31" s="4"/>
      <c r="E31" s="4"/>
      <c r="F31" s="4"/>
      <c r="G31" s="2"/>
      <c r="H31" s="2"/>
      <c r="I31" s="2"/>
      <c r="J31" s="2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" x14ac:dyDescent="0.15">
      <c r="A32" s="18" t="s">
        <v>5</v>
      </c>
      <c r="B32" s="11">
        <f t="shared" ref="B32:E32" si="6">SUM(B3:B30)</f>
        <v>34</v>
      </c>
      <c r="C32" s="11">
        <f t="shared" si="6"/>
        <v>34</v>
      </c>
      <c r="D32" s="11">
        <f t="shared" si="6"/>
        <v>34</v>
      </c>
      <c r="E32" s="11">
        <f t="shared" si="6"/>
        <v>34</v>
      </c>
      <c r="F32" s="11">
        <f>SUM(B32:E32)</f>
        <v>136</v>
      </c>
      <c r="G32" s="2"/>
      <c r="H32" s="2"/>
      <c r="I32" s="2"/>
      <c r="J32" s="2"/>
      <c r="K32" s="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" x14ac:dyDescent="0.15">
      <c r="A33" s="12" t="s">
        <v>34</v>
      </c>
      <c r="B33" s="2">
        <f t="shared" ref="B33:E33" si="7">COUNTIF(B3:B30,"&gt;0")</f>
        <v>12</v>
      </c>
      <c r="C33" s="2">
        <f t="shared" si="7"/>
        <v>14</v>
      </c>
      <c r="D33" s="2">
        <f t="shared" si="7"/>
        <v>14</v>
      </c>
      <c r="E33" s="2">
        <f t="shared" si="7"/>
        <v>10</v>
      </c>
      <c r="F33" s="2"/>
      <c r="G33" s="2"/>
      <c r="H33" s="2"/>
      <c r="I33" s="2"/>
      <c r="J33" s="2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3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3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sheetProtection sheet="1" objects="1" scenarios="1"/>
  <conditionalFormatting sqref="I3">
    <cfRule type="expression" dxfId="4" priority="1">
      <formula>I3&lt;J3</formula>
    </cfRule>
  </conditionalFormatting>
  <conditionalFormatting sqref="I4">
    <cfRule type="expression" dxfId="3" priority="2">
      <formula>I4&lt;J4</formula>
    </cfRule>
  </conditionalFormatting>
  <conditionalFormatting sqref="I5">
    <cfRule type="expression" dxfId="2" priority="3">
      <formula>I5&lt;J5</formula>
    </cfRule>
  </conditionalFormatting>
  <conditionalFormatting sqref="I6">
    <cfRule type="expression" dxfId="1" priority="4">
      <formula>I6&lt;J6</formula>
    </cfRule>
  </conditionalFormatting>
  <conditionalFormatting sqref="I7">
    <cfRule type="expression" dxfId="0" priority="5">
      <formula>I7&lt;J7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Status quo</vt:lpstr>
      <vt:lpstr>Vorschlag 1</vt:lpstr>
      <vt:lpstr>Vorschlag 2</vt:lpstr>
      <vt:lpstr>Vorschlag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Lucius Hartmann</cp:lastModifiedBy>
  <dcterms:modified xsi:type="dcterms:W3CDTF">2021-04-08T18:07:30Z</dcterms:modified>
</cp:coreProperties>
</file>